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\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docProps\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</vt:lpstr>
    </vt:vector>
  </TitlesOfParts>
  <LinksUpToDate>false</LinksUpToDate>
  <SharedDoc>false</SharedDoc>
  <HyperlinksChanged>false</HyperlinksChanged>
  <AppVersion>16.0300</AppVersion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vincentfages24@gmail.com</cp:lastModifiedBy>
  <dcterms:created xsi:type="dcterms:W3CDTF">2026-04-28T19:54:22Z</dcterms:created>
  <dcterms:modified xsi:type="dcterms:W3CDTF">2026-05-02T09:32:31Z</dcterms:modified>
</cp:coreProperties>
</file>

<file path=xl\_rels\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\charts\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Calibri"/>
              </a:defRPr>
            </a:pPr>
            <a:r>
              <a:rPr lang="fr-FR" sz="1800" b="1" i="0">
                <a:solidFill>
                  <a:srgbClr val="000000"/>
                </a:solidFill>
                <a:latin typeface="Calibri"/>
              </a:rPr>
              <a:t> Répartition du budget total</a:t>
            </a:r>
          </a:p>
        </c:rich>
      </c:tx>
      <c:layout>
        <c:manualLayout>
          <c:xMode val="edge"/>
          <c:yMode val="edge"/>
          <c:x val="0.22771056484549601"/>
          <c:y val="0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Calcul!$C$22</c:f>
              <c:strCache>
                <c:ptCount val="1"/>
                <c:pt idx="0">
                  <c:v>Montant (€)</c:v>
                </c:pt>
              </c:strCache>
            </c:strRef>
          </c:tx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31D8-41B9-B36D-2B2D09CD2A65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</c:spPr>
            <c:extLst>
              <c:ext xmlns:c16="http://schemas.microsoft.com/office/drawing/2014/chart" uri="{C3380CC4-5D6E-409C-BE32-E72D297353CC}">
                <c16:uniqueId val="{00000003-31D8-41B9-B36D-2B2D09CD2A65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</c:spPr>
            <c:extLst>
              <c:ext xmlns:c16="http://schemas.microsoft.com/office/drawing/2014/chart" uri="{C3380CC4-5D6E-409C-BE32-E72D297353CC}">
                <c16:uniqueId val="{00000005-31D8-41B9-B36D-2B2D09CD2A65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</c:spPr>
            <c:extLst>
              <c:ext xmlns:c16="http://schemas.microsoft.com/office/drawing/2014/chart" uri="{C3380CC4-5D6E-409C-BE32-E72D297353CC}">
                <c16:uniqueId val="{00000007-31D8-41B9-B36D-2B2D09CD2A65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</c:spPr>
            <c:extLst>
              <c:ext xmlns:c16="http://schemas.microsoft.com/office/drawing/2014/chart" uri="{C3380CC4-5D6E-409C-BE32-E72D297353CC}">
                <c16:uniqueId val="{00000009-31D8-41B9-B36D-2B2D09CD2A6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Calcul!$A$23:$A$27</c:f>
              <c:strCache>
                <c:ptCount val="5"/>
                <c:pt idx="0">
                  <c:v>Hébergement</c:v>
                </c:pt>
                <c:pt idx="1">
                  <c:v>Transport</c:v>
                </c:pt>
                <c:pt idx="2">
                  <c:v>Nourriture</c:v>
                </c:pt>
                <c:pt idx="3">
                  <c:v>Activités / Loisirs</c:v>
                </c:pt>
                <c:pt idx="4">
                  <c:v>Extras (santé, visas, imprévus)</c:v>
                </c:pt>
              </c:strCache>
            </c:strRef>
          </c:cat>
          <c:val>
            <c:numRef>
              <c:f>Calcul!$C$23:$C$27</c:f>
              <c:numCache>
                <c:formatCode>General</c:formatCode>
                <c:ptCount val="5"/>
                <c:pt idx="0">
                  <c:v>3519</c:v>
                </c:pt>
                <c:pt idx="1">
                  <c:v>2346</c:v>
                </c:pt>
                <c:pt idx="2">
                  <c:v>3519</c:v>
                </c:pt>
                <c:pt idx="3">
                  <c:v>1173</c:v>
                </c:pt>
                <c:pt idx="4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D8-41B9-B36D-2B2D09CD2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\drawings\_rels\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\drawings\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352425</xdr:colOff>
      <xdr:row>21</xdr:row>
      <xdr:rowOff>104775</xdr:rowOff>
    </xdr:from>
    <xdr:ext cx="4410075" cy="3114675"/>
    <xdr:graphicFrame macro="">
      <xdr:nvGraphicFramePr>
        <xdr:cNvPr id="1358815057" name="Chart 1">
          <a:extLst>
            <a:ext uri="{FF2B5EF4-FFF2-40B4-BE49-F238E27FC236}">
              <a16:creationId xmlns:a16="http://schemas.microsoft.com/office/drawing/2014/main" id="{00000000-0008-0000-0000-000051DFFD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\sharedStrings.xml><?xml version="1.0" encoding="utf-8"?>
<sst xmlns="http://schemas.openxmlformats.org/spreadsheetml/2006/main" count="42" uniqueCount="32">
  <si>
    <t xml:space="preserve">Ton calculateur de budget </t>
  </si>
  <si>
    <t>👉 Renseigne les cases "VALEUR" et obtiens une estimation réaliste de ton budget total.</t>
  </si>
  <si>
    <t>Élément</t>
  </si>
  <si>
    <t>Valeur</t>
  </si>
  <si>
    <t>À propos des menus</t>
  </si>
  <si>
    <t>Nombre d’adultes</t>
  </si>
  <si>
    <t>• Type de voyage
- Nomade lent : longs séjours, moins de transports.
- Semi-itinérant : déplacements réguliers, phases fixes.
- Découverte active : mobilité fréquente, plus de confort.
• Niveau de confort
- Éco : simple et économique.
- Standard : équilibre confort/budget.
- Confort : logements et activités premium.
• Comment le budget est calculé ?
1 adulte = 100 % du budget
2ᵉ adulte ≈ +70 %
(logement, transports et certaines dépenses étant partagés)
1 enfant ≈ +60 %
(selon l'âge et le mode de voyage)</t>
  </si>
  <si>
    <t>Nombre d’enfants</t>
  </si>
  <si>
    <t>Durée du voyage (en mois)</t>
  </si>
  <si>
    <t>Type de voyage</t>
  </si>
  <si>
    <t>Semi-itinérant</t>
  </si>
  <si>
    <t>Niveau de confort</t>
  </si>
  <si>
    <t>Standard</t>
  </si>
  <si>
    <t>Budget mensuel moyen / personne (€)</t>
  </si>
  <si>
    <t>Budget total estimé (€)</t>
  </si>
  <si>
    <t>Budget total mensuel estimé (€)</t>
  </si>
  <si>
    <t>Répartition estimée du budget</t>
  </si>
  <si>
    <t>Poste</t>
  </si>
  <si>
    <t>Pourcentage</t>
  </si>
  <si>
    <t>Montant (€)</t>
  </si>
  <si>
    <t>Hébergement</t>
  </si>
  <si>
    <t>Transport</t>
  </si>
  <si>
    <t>Nourriture</t>
  </si>
  <si>
    <t>Activités / Loisirs</t>
  </si>
  <si>
    <t>Extras (santé, visas, imprévus)</t>
  </si>
  <si>
    <t>Barème de répartition par type de voyage (modifiable)</t>
  </si>
  <si>
    <t>Extras</t>
  </si>
  <si>
    <t>Nomade lent</t>
  </si>
  <si>
    <t>Découverte active</t>
  </si>
  <si>
    <t>Type</t>
  </si>
  <si>
    <t>Éco</t>
  </si>
  <si>
    <t>Confort</t>
  </si>
</sst>
</file>

<file path=xl\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28"/>
      <color rgb="FFFFC000"/>
      <name val="Calibri"/>
    </font>
    <font>
      <sz val="11"/>
      <name val="Calibri"/>
    </font>
    <font>
      <b/>
      <sz val="15"/>
      <color theme="1"/>
      <name val="Calibri"/>
    </font>
    <font>
      <b/>
      <sz val="14"/>
      <color rgb="FFFFFFFF"/>
      <name val="Calibri"/>
    </font>
    <font>
      <b/>
      <sz val="14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8"/>
      <color rgb="FFF4B400"/>
      <name val="Calibri"/>
    </font>
    <font>
      <b/>
      <sz val="11"/>
      <color rgb="FFFFFFFF"/>
      <name val="Calibri"/>
    </font>
    <font>
      <b/>
      <sz val="11"/>
      <color theme="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2B6CB0"/>
        <bgColor rgb="FF2B6CB0"/>
      </patternFill>
    </fill>
    <fill>
      <patternFill patternType="solid">
        <fgColor rgb="FF2F69A8"/>
        <bgColor rgb="FF2F69A8"/>
      </patternFill>
    </fill>
    <fill>
      <patternFill patternType="solid">
        <fgColor rgb="FFDCE6F1"/>
        <bgColor rgb="FFDCE6F1"/>
      </patternFill>
    </fill>
    <fill>
      <patternFill patternType="solid">
        <fgColor rgb="FFF4B400"/>
        <bgColor rgb="FFF4B400"/>
      </patternFill>
    </fill>
    <fill>
      <patternFill patternType="solid">
        <fgColor rgb="FF000000"/>
        <bgColor rgb="FF000000"/>
      </patternFill>
    </fill>
    <fill>
      <patternFill patternType="solid">
        <fgColor rgb="FFF2DDDC"/>
        <bgColor rgb="FFF2DDDC"/>
      </patternFill>
    </fill>
    <fill>
      <patternFill patternType="solid">
        <fgColor rgb="FFEAF1DD"/>
        <bgColor rgb="FFEAF1DD"/>
      </patternFill>
    </fill>
    <fill>
      <patternFill patternType="solid">
        <fgColor rgb="FFE4DFEC"/>
        <bgColor rgb="FFE4DFEC"/>
      </patternFill>
    </fill>
    <fill>
      <patternFill patternType="solid">
        <fgColor rgb="FFD9EEF2"/>
        <bgColor rgb="FFD9EEF2"/>
      </patternFill>
    </fill>
    <fill>
      <patternFill patternType="solid">
        <fgColor rgb="FF0070C0"/>
        <bgColor rgb="FF0070C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rgb="FF0070C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3" borderId="4" xfId="0" applyFont="1" applyFill="1" applyBorder="1" applyAlignment="1">
      <alignment horizontal="center"/>
    </xf>
    <xf numFmtId="0" fontId="6" fillId="0" borderId="5" xfId="0" applyFont="1" applyBorder="1"/>
    <xf numFmtId="0" fontId="6" fillId="5" borderId="5" xfId="0" applyFont="1" applyFill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9" fillId="6" borderId="4" xfId="0" applyFont="1" applyFill="1" applyBorder="1"/>
    <xf numFmtId="0" fontId="4" fillId="3" borderId="4" xfId="0" applyFont="1" applyFill="1" applyBorder="1"/>
    <xf numFmtId="0" fontId="10" fillId="3" borderId="4" xfId="0" applyFont="1" applyFill="1" applyBorder="1"/>
    <xf numFmtId="0" fontId="7" fillId="4" borderId="5" xfId="0" applyFont="1" applyFill="1" applyBorder="1"/>
    <xf numFmtId="9" fontId="7" fillId="4" borderId="5" xfId="0" applyNumberFormat="1" applyFont="1" applyFill="1" applyBorder="1"/>
    <xf numFmtId="0" fontId="7" fillId="7" borderId="5" xfId="0" applyFont="1" applyFill="1" applyBorder="1"/>
    <xf numFmtId="9" fontId="7" fillId="7" borderId="5" xfId="0" applyNumberFormat="1" applyFont="1" applyFill="1" applyBorder="1"/>
    <xf numFmtId="0" fontId="7" fillId="8" borderId="5" xfId="0" applyFont="1" applyFill="1" applyBorder="1"/>
    <xf numFmtId="9" fontId="7" fillId="8" borderId="5" xfId="0" applyNumberFormat="1" applyFont="1" applyFill="1" applyBorder="1"/>
    <xf numFmtId="0" fontId="7" fillId="9" borderId="5" xfId="0" applyFont="1" applyFill="1" applyBorder="1"/>
    <xf numFmtId="9" fontId="7" fillId="9" borderId="5" xfId="0" applyNumberFormat="1" applyFont="1" applyFill="1" applyBorder="1"/>
    <xf numFmtId="0" fontId="7" fillId="10" borderId="5" xfId="0" applyFont="1" applyFill="1" applyBorder="1"/>
    <xf numFmtId="9" fontId="7" fillId="10" borderId="5" xfId="0" applyNumberFormat="1" applyFont="1" applyFill="1" applyBorder="1"/>
    <xf numFmtId="0" fontId="10" fillId="11" borderId="4" xfId="0" applyFont="1" applyFill="1" applyBorder="1"/>
    <xf numFmtId="0" fontId="7" fillId="0" borderId="0" xfId="0" applyFont="1"/>
    <xf numFmtId="9" fontId="7" fillId="0" borderId="0" xfId="0" applyNumberFormat="1" applyFont="1"/>
    <xf numFmtId="0" fontId="11" fillId="11" borderId="4" xfId="0" applyFont="1" applyFill="1" applyBorder="1"/>
    <xf numFmtId="0" fontId="11" fillId="11" borderId="4" xfId="0" applyFont="1" applyFill="1" applyBorder="1" applyAlignment="1">
      <alignment horizontal="center"/>
    </xf>
    <xf numFmtId="49" fontId="11" fillId="11" borderId="4" xfId="0" applyNumberFormat="1" applyFont="1" applyFill="1" applyBorder="1" applyAlignment="1">
      <alignment horizontal="center"/>
    </xf>
    <xf numFmtId="0" fontId="7" fillId="12" borderId="5" xfId="0" applyFont="1" applyFill="1" applyBorder="1"/>
    <xf numFmtId="9" fontId="7" fillId="12" borderId="5" xfId="0" applyNumberFormat="1" applyFont="1" applyFill="1" applyBorder="1"/>
    <xf numFmtId="0" fontId="10" fillId="13" borderId="4" xfId="0" applyFont="1" applyFill="1" applyBorder="1"/>
    <xf numFmtId="0" fontId="8" fillId="12" borderId="0" xfId="0" applyFont="1" applyFill="1"/>
    <xf numFmtId="0" fontId="0" fillId="14" borderId="0" xfId="0" applyFill="1"/>
    <xf numFmtId="0" fontId="4" fillId="3" borderId="1" xfId="0" applyFont="1" applyFill="1" applyBorder="1" applyAlignment="1">
      <alignment horizontal="center"/>
    </xf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3" fillId="0" borderId="0" xfId="0" applyFont="1"/>
    <xf numFmtId="0" fontId="0" fillId="0" borderId="0" xfId="0"/>
    <xf numFmtId="0" fontId="5" fillId="4" borderId="1" xfId="0" applyFont="1" applyFill="1" applyBorder="1"/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\theme\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\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C69B117B-D3E6-4040-928F-60F203474A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lcu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vzddD7AEmoruo6RO6Xuc/DGXBTup0BM2i91K8XfLXE="/>
    </ext>
  </extLst>
</workbook>
</file>

<file path=xl\worksheets\_rels\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\worksheets\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9"/>
  <sheetViews>
    <sheetView tabSelected="1" workbookViewId="0">
      <pane ySplit="5" topLeftCell="A6" activePane="bottomLeft" state="frozen"/>
      <selection pane="bottomLeft" activeCell="A4" sqref="A4:H4"/>
    </sheetView>
  </sheetViews>
  <sheetFormatPr baseColWidth="10" defaultColWidth="14.453125" defaultRowHeight="15" customHeight="1" x14ac:dyDescent="0.35"/>
  <cols>
    <col min="1" max="1" width="37.7265625" customWidth="1"/>
    <col min="2" max="2" width="22" customWidth="1"/>
    <col min="3" max="4" width="16" customWidth="1"/>
    <col min="5" max="8" width="18" customWidth="1"/>
    <col min="9" max="26" width="8.7265625" customWidth="1"/>
  </cols>
  <sheetData>
    <row r="1" spans="1:12" ht="14.25" customHeight="1" x14ac:dyDescent="0.35"/>
    <row r="2" spans="1:12" ht="36" customHeight="1" x14ac:dyDescent="0.35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1"/>
    </row>
    <row r="3" spans="1:12" ht="14.25" customHeight="1" x14ac:dyDescent="0.35"/>
    <row r="4" spans="1:12" ht="19.5" customHeight="1" x14ac:dyDescent="0.45">
      <c r="A4" s="34" t="s">
        <v>1</v>
      </c>
      <c r="B4" s="35"/>
      <c r="C4" s="35"/>
      <c r="D4" s="35"/>
      <c r="E4" s="35"/>
      <c r="F4" s="35"/>
      <c r="G4" s="35"/>
      <c r="H4" s="35"/>
    </row>
    <row r="5" spans="1:12" ht="14.25" customHeight="1" x14ac:dyDescent="0.35"/>
    <row r="6" spans="1:12" ht="18" customHeight="1" x14ac:dyDescent="0.45">
      <c r="A6" s="1" t="s">
        <v>2</v>
      </c>
      <c r="B6" s="1" t="s">
        <v>3</v>
      </c>
      <c r="D6" s="36" t="s">
        <v>4</v>
      </c>
      <c r="E6" s="33"/>
      <c r="F6" s="33"/>
      <c r="G6" s="33"/>
      <c r="H6" s="31"/>
    </row>
    <row r="7" spans="1:12" ht="15" customHeight="1" x14ac:dyDescent="0.35">
      <c r="A7" s="2" t="s">
        <v>5</v>
      </c>
      <c r="B7" s="3">
        <v>2</v>
      </c>
      <c r="D7" s="37" t="s">
        <v>6</v>
      </c>
      <c r="E7" s="35"/>
      <c r="F7" s="35"/>
      <c r="G7" s="35"/>
      <c r="H7" s="35"/>
    </row>
    <row r="8" spans="1:12" ht="15" customHeight="1" x14ac:dyDescent="0.35">
      <c r="A8" s="2" t="s">
        <v>7</v>
      </c>
      <c r="B8" s="3">
        <v>0</v>
      </c>
      <c r="D8" s="35"/>
      <c r="E8" s="35"/>
      <c r="F8" s="35"/>
      <c r="G8" s="35"/>
      <c r="H8" s="35"/>
    </row>
    <row r="9" spans="1:12" ht="15" customHeight="1" x14ac:dyDescent="0.35">
      <c r="A9" s="2" t="s">
        <v>8</v>
      </c>
      <c r="B9" s="3">
        <v>6</v>
      </c>
      <c r="D9" s="35"/>
      <c r="E9" s="35"/>
      <c r="F9" s="35"/>
      <c r="G9" s="35"/>
      <c r="H9" s="35"/>
    </row>
    <row r="10" spans="1:12" ht="15" customHeight="1" x14ac:dyDescent="0.35">
      <c r="A10" s="2" t="s">
        <v>9</v>
      </c>
      <c r="B10" s="3" t="s">
        <v>10</v>
      </c>
      <c r="D10" s="35"/>
      <c r="E10" s="35"/>
      <c r="F10" s="35"/>
      <c r="G10" s="35"/>
      <c r="H10" s="35"/>
    </row>
    <row r="11" spans="1:12" ht="15" customHeight="1" x14ac:dyDescent="0.35">
      <c r="A11" s="2" t="s">
        <v>11</v>
      </c>
      <c r="B11" s="3" t="s">
        <v>12</v>
      </c>
      <c r="D11" s="35"/>
      <c r="E11" s="35"/>
      <c r="F11" s="35"/>
      <c r="G11" s="35"/>
      <c r="H11" s="35"/>
    </row>
    <row r="12" spans="1:12" ht="14.25" customHeight="1" x14ac:dyDescent="0.35">
      <c r="D12" s="35"/>
      <c r="E12" s="35"/>
      <c r="F12" s="35"/>
      <c r="G12" s="35"/>
      <c r="H12" s="35"/>
    </row>
    <row r="13" spans="1:12" ht="14.25" customHeight="1" x14ac:dyDescent="0.35">
      <c r="D13" s="35"/>
      <c r="E13" s="35"/>
      <c r="F13" s="35"/>
      <c r="G13" s="35"/>
      <c r="H13" s="35"/>
    </row>
    <row r="14" spans="1:12" ht="14.25" customHeight="1" x14ac:dyDescent="0.35">
      <c r="D14" s="35"/>
      <c r="E14" s="35"/>
      <c r="F14" s="35"/>
      <c r="G14" s="35"/>
      <c r="H14" s="35"/>
    </row>
    <row r="15" spans="1:12" ht="14.25" customHeight="1" x14ac:dyDescent="0.35">
      <c r="D15" s="35"/>
      <c r="E15" s="35"/>
      <c r="F15" s="35"/>
      <c r="G15" s="35"/>
      <c r="H15" s="35"/>
    </row>
    <row r="16" spans="1:12" ht="15" customHeight="1" x14ac:dyDescent="0.35">
      <c r="A16" s="4" t="s">
        <v>13</v>
      </c>
      <c r="B16" s="5">
        <f t="array" ref="B16">INDEX(B46:D48,MATCH(B10,A46:A48,0),MATCH(B11,B45:D45,0))</f>
        <v>1150</v>
      </c>
      <c r="D16" s="35"/>
      <c r="E16" s="35"/>
      <c r="F16" s="35"/>
      <c r="G16" s="35"/>
      <c r="H16" s="35"/>
    </row>
    <row r="17" spans="1:8" ht="23.25" customHeight="1" x14ac:dyDescent="0.55000000000000004">
      <c r="A17" s="4" t="s">
        <v>14</v>
      </c>
      <c r="B17" s="6">
        <f>B16*(1+((B7-1)*0.7)+(B8*0.6))*B9</f>
        <v>11730</v>
      </c>
      <c r="D17" s="35"/>
      <c r="E17" s="35"/>
      <c r="F17" s="35"/>
      <c r="G17" s="35"/>
      <c r="H17" s="35"/>
    </row>
    <row r="18" spans="1:8" ht="15" customHeight="1" x14ac:dyDescent="0.35">
      <c r="A18" s="4" t="s">
        <v>15</v>
      </c>
      <c r="B18" s="5">
        <f>B17/B9</f>
        <v>1955</v>
      </c>
      <c r="D18" s="35"/>
      <c r="E18" s="35"/>
      <c r="F18" s="35"/>
      <c r="G18" s="35"/>
      <c r="H18" s="35"/>
    </row>
    <row r="19" spans="1:8" ht="14.25" customHeight="1" x14ac:dyDescent="0.35">
      <c r="D19" s="35"/>
      <c r="E19" s="35"/>
      <c r="F19" s="35"/>
      <c r="G19" s="35"/>
      <c r="H19" s="35"/>
    </row>
    <row r="20" spans="1:8" ht="14.25" customHeight="1" x14ac:dyDescent="0.35">
      <c r="D20" s="35"/>
      <c r="E20" s="35"/>
      <c r="F20" s="35"/>
      <c r="G20" s="35"/>
      <c r="H20" s="35"/>
    </row>
    <row r="21" spans="1:8" ht="18" customHeight="1" x14ac:dyDescent="0.45">
      <c r="A21" s="7" t="s">
        <v>16</v>
      </c>
      <c r="D21" s="35"/>
      <c r="E21" s="35"/>
      <c r="F21" s="35"/>
      <c r="G21" s="35"/>
      <c r="H21" s="35"/>
    </row>
    <row r="22" spans="1:8" ht="14.25" customHeight="1" x14ac:dyDescent="0.35">
      <c r="A22" s="8" t="s">
        <v>17</v>
      </c>
      <c r="B22" s="8" t="s">
        <v>18</v>
      </c>
      <c r="C22" s="8" t="s">
        <v>19</v>
      </c>
      <c r="D22" s="35"/>
      <c r="E22" s="35"/>
      <c r="F22" s="35"/>
      <c r="G22" s="35"/>
      <c r="H22" s="35"/>
    </row>
    <row r="23" spans="1:8" ht="14.25" customHeight="1" x14ac:dyDescent="0.35">
      <c r="A23" s="9" t="s">
        <v>20</v>
      </c>
      <c r="B23" s="10">
        <f t="array" ref="B23">INDEX($B$41:$F$43,MATCH($B$10,$A$41:$A$43,0),1)</f>
        <v>0.3</v>
      </c>
      <c r="C23" s="9">
        <f>B17*B23</f>
        <v>3519</v>
      </c>
      <c r="D23" s="35"/>
      <c r="E23" s="35"/>
      <c r="F23" s="35"/>
      <c r="G23" s="35"/>
      <c r="H23" s="35"/>
    </row>
    <row r="24" spans="1:8" ht="14.25" customHeight="1" x14ac:dyDescent="0.35">
      <c r="A24" s="11" t="s">
        <v>21</v>
      </c>
      <c r="B24" s="12">
        <f t="array" ref="B24">INDEX($B$41:$F$43,MATCH($B$10,$A$41:$A$43,0),2)</f>
        <v>0.2</v>
      </c>
      <c r="C24" s="11">
        <f>B17*B24</f>
        <v>2346</v>
      </c>
      <c r="D24" s="35"/>
      <c r="E24" s="35"/>
      <c r="F24" s="35"/>
      <c r="G24" s="35"/>
      <c r="H24" s="35"/>
    </row>
    <row r="25" spans="1:8" ht="14.25" customHeight="1" x14ac:dyDescent="0.35">
      <c r="A25" s="13" t="s">
        <v>22</v>
      </c>
      <c r="B25" s="14">
        <f t="array" ref="B25">INDEX($B$41:$F$43,MATCH($B$10,$A$41:$A$43,0),3)</f>
        <v>0.3</v>
      </c>
      <c r="C25" s="13">
        <f>B17*B25</f>
        <v>3519</v>
      </c>
    </row>
    <row r="26" spans="1:8" ht="14.25" customHeight="1" x14ac:dyDescent="0.35">
      <c r="A26" s="15" t="s">
        <v>23</v>
      </c>
      <c r="B26" s="16">
        <f t="array" ref="B26">INDEX($B$41:$F$43,MATCH($B$10,$A$41:$A$43,0),4)</f>
        <v>0.1</v>
      </c>
      <c r="C26" s="15">
        <f>B17*B26</f>
        <v>1173</v>
      </c>
    </row>
    <row r="27" spans="1:8" ht="14.25" customHeight="1" x14ac:dyDescent="0.35">
      <c r="A27" s="17" t="s">
        <v>24</v>
      </c>
      <c r="B27" s="18">
        <f t="array" ref="B27">INDEX($B$41:$F$43,MATCH($B$10,$A$41:$A$43,0),5)</f>
        <v>0.1</v>
      </c>
      <c r="C27" s="17">
        <f>B17*B27</f>
        <v>1173</v>
      </c>
    </row>
    <row r="28" spans="1:8" ht="14.25" customHeight="1" x14ac:dyDescent="0.35"/>
    <row r="29" spans="1:8" ht="14.25" customHeight="1" x14ac:dyDescent="0.35"/>
    <row r="30" spans="1:8" ht="14.25" customHeight="1" x14ac:dyDescent="0.35"/>
    <row r="31" spans="1:8" ht="14.25" customHeight="1" x14ac:dyDescent="0.35"/>
    <row r="32" spans="1:8" ht="14.25" customHeight="1" x14ac:dyDescent="0.35"/>
    <row r="33" spans="1:6" ht="14.25" customHeight="1" x14ac:dyDescent="0.35"/>
    <row r="34" spans="1:6" ht="14.25" customHeight="1" x14ac:dyDescent="0.35"/>
    <row r="35" spans="1:6" ht="14.25" customHeight="1" x14ac:dyDescent="0.35"/>
    <row r="36" spans="1:6" ht="14.25" customHeight="1" x14ac:dyDescent="0.35"/>
    <row r="37" spans="1:6" ht="14.25" customHeight="1" x14ac:dyDescent="0.35"/>
    <row r="38" spans="1:6" ht="18" customHeight="1" x14ac:dyDescent="0.45">
      <c r="A38" s="30" t="s">
        <v>25</v>
      </c>
      <c r="B38" s="31"/>
    </row>
    <row r="39" spans="1:6" ht="14.25" customHeight="1" x14ac:dyDescent="0.35"/>
    <row r="40" spans="1:6" ht="14.25" customHeight="1" x14ac:dyDescent="0.35">
      <c r="A40" s="27" t="s">
        <v>9</v>
      </c>
      <c r="B40" s="19" t="s">
        <v>20</v>
      </c>
      <c r="C40" s="19" t="s">
        <v>21</v>
      </c>
      <c r="D40" s="19" t="s">
        <v>22</v>
      </c>
      <c r="E40" s="19" t="s">
        <v>23</v>
      </c>
      <c r="F40" s="19" t="s">
        <v>26</v>
      </c>
    </row>
    <row r="41" spans="1:6" ht="14.25" customHeight="1" x14ac:dyDescent="0.35">
      <c r="A41" s="25" t="s">
        <v>27</v>
      </c>
      <c r="B41" s="26">
        <v>0.25</v>
      </c>
      <c r="C41" s="26">
        <v>0.1</v>
      </c>
      <c r="D41" s="26">
        <v>0.4</v>
      </c>
      <c r="E41" s="26">
        <v>0.05</v>
      </c>
      <c r="F41" s="26">
        <v>0.2</v>
      </c>
    </row>
    <row r="42" spans="1:6" ht="14.25" customHeight="1" x14ac:dyDescent="0.35">
      <c r="A42" s="25" t="s">
        <v>10</v>
      </c>
      <c r="B42" s="26">
        <v>0.3</v>
      </c>
      <c r="C42" s="26">
        <v>0.2</v>
      </c>
      <c r="D42" s="26">
        <v>0.3</v>
      </c>
      <c r="E42" s="26">
        <v>0.1</v>
      </c>
      <c r="F42" s="26">
        <v>0.1</v>
      </c>
    </row>
    <row r="43" spans="1:6" ht="14.25" customHeight="1" x14ac:dyDescent="0.35">
      <c r="A43" s="25" t="s">
        <v>28</v>
      </c>
      <c r="B43" s="26">
        <v>0.35</v>
      </c>
      <c r="C43" s="26">
        <v>0.25</v>
      </c>
      <c r="D43" s="26">
        <v>0.2</v>
      </c>
      <c r="E43" s="26">
        <v>0.15</v>
      </c>
      <c r="F43" s="26">
        <v>0.05</v>
      </c>
    </row>
    <row r="44" spans="1:6" ht="14.25" customHeight="1" x14ac:dyDescent="0.35">
      <c r="A44" s="20"/>
      <c r="B44" s="21"/>
      <c r="C44" s="21"/>
      <c r="D44" s="21"/>
      <c r="E44" s="21"/>
      <c r="F44" s="21"/>
    </row>
    <row r="45" spans="1:6" ht="14.25" customHeight="1" x14ac:dyDescent="0.35">
      <c r="A45" s="22" t="s">
        <v>29</v>
      </c>
      <c r="B45" s="23" t="s">
        <v>30</v>
      </c>
      <c r="C45" s="24" t="s">
        <v>12</v>
      </c>
      <c r="D45" s="23" t="s">
        <v>31</v>
      </c>
    </row>
    <row r="46" spans="1:6" ht="14.25" customHeight="1" x14ac:dyDescent="0.35">
      <c r="A46" s="28" t="s">
        <v>27</v>
      </c>
      <c r="B46" s="28">
        <v>800</v>
      </c>
      <c r="C46" s="28">
        <v>950</v>
      </c>
      <c r="D46" s="28">
        <v>1150</v>
      </c>
      <c r="E46" s="29"/>
    </row>
    <row r="47" spans="1:6" ht="14.25" customHeight="1" x14ac:dyDescent="0.35">
      <c r="A47" s="28" t="s">
        <v>10</v>
      </c>
      <c r="B47" s="28">
        <v>900</v>
      </c>
      <c r="C47" s="28">
        <v>1150</v>
      </c>
      <c r="D47" s="28">
        <v>1400</v>
      </c>
      <c r="E47" s="29"/>
    </row>
    <row r="48" spans="1:6" ht="14.25" customHeight="1" x14ac:dyDescent="0.35">
      <c r="A48" s="28" t="s">
        <v>28</v>
      </c>
      <c r="B48" s="28">
        <v>1000</v>
      </c>
      <c r="C48" s="28">
        <v>1300</v>
      </c>
      <c r="D48" s="28">
        <v>1600</v>
      </c>
      <c r="E48" s="29"/>
    </row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</sheetData>
  <mergeCells count="5">
    <mergeCell ref="A38:B38"/>
    <mergeCell ref="A2:L2"/>
    <mergeCell ref="A4:H4"/>
    <mergeCell ref="D6:H6"/>
    <mergeCell ref="D7:H24"/>
  </mergeCells>
  <dataValidations count="2">
    <dataValidation type="list" allowBlank="1" sqref="B10" xr:uid="{00000000-0002-0000-0000-000000000000}">
      <formula1>"Nomade lent,Semi-itinérant,Découverte active"</formula1>
    </dataValidation>
    <dataValidation type="list" allowBlank="1" sqref="B11" xr:uid="{00000000-0002-0000-0000-000001000000}">
      <formula1>"Éco,Standard,Confort"</formula1>
    </dataValidation>
  </dataValidations>
  <pageMargins left="0.75" right="0.75" top="1" bottom="1" header="0" footer="0"/>
  <pageSetup paperSize="9" orientation="portrait"/>
  <drawing r:id="rId1"/>
</worksheet>
</file>